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5 ИЮН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Q23" i="15" l="1"/>
  <c r="R23" i="15"/>
  <c r="S23" i="15"/>
  <c r="T23" i="15"/>
  <c r="U23" i="15" s="1"/>
  <c r="V23" i="15" s="1"/>
  <c r="W23" i="15" s="1"/>
  <c r="X23" i="15" s="1"/>
  <c r="Y23" i="15" s="1"/>
  <c r="Z23" i="15" s="1"/>
  <c r="AA23" i="15" s="1"/>
  <c r="AB23" i="15" s="1"/>
  <c r="AC23" i="15" s="1"/>
  <c r="P23" i="15"/>
  <c r="A15" i="23" l="1"/>
  <c r="A12" i="23"/>
  <c r="A5" i="23"/>
  <c r="B29" i="22" l="1"/>
  <c r="B37" i="22" s="1"/>
  <c r="A5" i="22" l="1"/>
  <c r="A5" i="5"/>
  <c r="A4" i="15"/>
  <c r="A5" i="16"/>
  <c r="A5" i="19"/>
  <c r="A5" i="10"/>
  <c r="A4" i="17"/>
  <c r="A5" i="6"/>
  <c r="A6" i="13"/>
  <c r="A4" i="12"/>
  <c r="G58" i="15" l="1"/>
  <c r="F58" i="15"/>
  <c r="E58" i="15"/>
  <c r="G30" i="15"/>
  <c r="F30" i="15"/>
  <c r="E30" i="15"/>
  <c r="H30" i="15"/>
  <c r="G24" i="15"/>
  <c r="F24" i="15"/>
  <c r="E24" i="15"/>
  <c r="H58" i="15"/>
  <c r="I58" i="15"/>
  <c r="J58" i="15"/>
  <c r="K58" i="15"/>
  <c r="L58" i="15"/>
  <c r="M58" i="15"/>
  <c r="N58" i="15"/>
  <c r="O58" i="15"/>
  <c r="P58" i="15"/>
  <c r="Q58" i="15"/>
  <c r="R58" i="15"/>
  <c r="S58" i="15"/>
  <c r="V58" i="15"/>
  <c r="W58" i="15"/>
  <c r="X58" i="15"/>
  <c r="Y58" i="15"/>
  <c r="Z58" i="15"/>
  <c r="AA58" i="15"/>
  <c r="I30"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C48" i="7" s="1"/>
  <c r="A15" i="22"/>
  <c r="A15" i="5"/>
  <c r="A14" i="15"/>
  <c r="A15" i="16"/>
  <c r="A15" i="19"/>
  <c r="A15" i="10"/>
  <c r="A14" i="17"/>
  <c r="A15" i="6"/>
  <c r="A16" i="13"/>
  <c r="A14" i="12"/>
  <c r="A12" i="22"/>
  <c r="A12" i="5"/>
  <c r="A12" i="16"/>
  <c r="A11" i="15" s="1"/>
  <c r="A12" i="19"/>
  <c r="A12" i="10"/>
  <c r="A11" i="17"/>
  <c r="A12" i="6"/>
  <c r="A13" i="13"/>
  <c r="A11" i="12"/>
  <c r="C49" i="7" l="1"/>
  <c r="B27" i="22"/>
  <c r="AK74" i="19"/>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<sst xmlns="http://schemas.openxmlformats.org/spreadsheetml/2006/main" count="1100" uniqueCount="538">
  <si>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</si>
  <si>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</si>
  <si>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</si>
  <si>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</si>
  <si>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</si>
  <si>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</si>
  <si>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</si>
  <si>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</si>
  <si>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</si>
  <si>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</si>
  <si>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</si>
  <si>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</si>
  <si>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</si>
  <si>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</si>
  <si>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</si>
  <si>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</si>
  <si>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</si>
  <si>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</si>
  <si>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</si>
  <si>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</si>
  <si>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</si>
  <si>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</si>
  <si>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</si>
  <si>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</si>
  <si>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</si>
  <si>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</si>
  <si>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</si>
  <si>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</si>
  <si>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</si>
  <si>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</si>
  <si>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</si>
  <si>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</si>
  <si>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</si>
  <si>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</si>
  <si>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</si>
  <si>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</si>
  <si>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</si>
  <si>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</si>
  <si>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</si>
  <si>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</si>
  <si>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</si>
  <si>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</si>
  <si>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</si>
  <si>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</si>
  <si>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</si>
  <si>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</si>
  <si>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</si>
  <si>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</si>
  <si>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</si>
  <si>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</si>
  <si>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</si>
  <si>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</si>
  <si>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</si>
  <si>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</si>
  <si>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</si>
  <si>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</si>
  <si>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</si>
  <si>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</si>
  <si>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</si>
  <si>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</si>
  <si>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</si>
  <si>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</si>
  <si>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</si>
  <si>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</si>
  <si>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</si>
  <si>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</si>
  <si>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</si>
  <si>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</si>
  <si>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</si>
  <si>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</si>
  <si>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</si>
  <si>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</si>
  <si>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</si>
  <si>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</si>
  <si>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</si>
  <si>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</si>
  <si>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</si>
  <si>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</si>
  <si>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</si>
  <si>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</si>
  <si>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</si>
  <si>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</si>
  <si>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</si>
  <si>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</si>
  <si>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</si>
  <si>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</si>
  <si>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</si>
  <si>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</si>
  <si>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</si>
  <si>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</si>
  <si>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</si>
  <si>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</si>
  <si>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</si>
  <si>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</si>
  <si>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</si>
  <si>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</si>
  <si>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</si>
  <si>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</si>
  <si>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</si>
  <si>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</si>
  <si>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</si>
  <si>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</si>
  <si>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</si>
  <si>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</si>
  <si>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</si>
  <si>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</si>
  <si>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</si>
  <si>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</si>
  <si>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</si>
  <si>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</si>
  <si>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</si>
  <si>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</si>
  <si>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</si>
  <si>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</si>
  <si>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</si>
  <si>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</si>
  <si>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</si>
  <si>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</si>
  <si>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</si>
  <si>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</si>
  <si>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</si>
  <si>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</si>
  <si>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</si>
  <si>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</si>
  <si>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</si>
  <si>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</si>
  <si>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</si>
  <si>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</si>
  <si>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</si>
  <si>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</si>
  <si>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</si>
  <si>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</si>
  <si>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</si>
  <si>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</si>
  <si>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</si>
  <si>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</si>
  <si>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</si>
  <si>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</si>
  <si>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</si>
  <si>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</si>
  <si>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</si>
  <si>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</si>
  <si>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</si>
  <si>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</si>
  <si>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</si>
  <si>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</si>
  <si>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</si>
  <si>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</si>
  <si>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</si>
  <si>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</si>
  <si>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</si>
  <si>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</si>
  <si>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</si>
  <si>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</si>
  <si>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</si>
  <si>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</si>
  <si>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</si>
  <si>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</si>
  <si>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</si>
  <si>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</si>
  <si>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</si>
  <si>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</si>
  <si>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</si>
  <si>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</si>
  <si>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</si>
  <si>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</si>
  <si>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</si>
  <si>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</si>
  <si>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</si>
  <si>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</si>
  <si>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</si>
  <si>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</si>
  <si>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</si>
  <si>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</si>
  <si>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</si>
  <si>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</si>
  <si>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</si>
  <si>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</si>
  <si>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</si>
  <si>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</si>
  <si>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</si>
  <si>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</si>
  <si>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</si>
  <si>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</si>
  <si>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</si>
  <si>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</si>
  <si>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</si>
  <si>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</si>
  <si>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</si>
  <si>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</si>
  <si>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</si>
  <si>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</si>
  <si>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</si>
  <si>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</si>
  <si>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</si>
  <si>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</si>
  <si>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</si>
  <si>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</si>
  <si>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</si>
  <si>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</si>
  <si>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</si>
  <si>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</si>
  <si>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</si>
  <si>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</si>
  <si>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</si>
  <si>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</si>
  <si>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</si>
  <si>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</si>
  <si>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</si>
  <si>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</si>
  <si>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</si>
  <si>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</si>
  <si>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</si>
  <si>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</si>
  <si>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</si>
  <si>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</si>
  <si>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</si>
  <si>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</si>
  <si>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</si>
  <si>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</si>
  <si>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</si>
  <si>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</si>
  <si>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</si>
  <si>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</si>
  <si>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</si>
  <si>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</si>
  <si>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</si>
  <si>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</si>
  <si>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</si>
  <si>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</si>
  <si>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</si>
  <si>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</si>
  <si>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</si>
  <si>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</si>
  <si>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</si>
  <si>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</si>
  <si>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</si>
  <si>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</si>
  <si>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</si>
  <si>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</si>
  <si>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</si>
  <si>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</si>
  <si>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</si>
  <si>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</si>
  <si>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</si>
  <si>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</si>
  <si>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</si>
  <si>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</si>
  <si>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</si>
  <si>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</si>
  <si>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</si>
  <si>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</si>
  <si>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</si>
  <si>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</si>
  <si>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</si>
  <si>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</si>
  <si>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</si>
  <si>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</si>
  <si>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</si>
  <si>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</si>
  <si>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</si>
  <si>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</si>
  <si>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</si>
  <si>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</si>
  <si>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</si>
  <si>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</si>
  <si>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</si>
  <si>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</si>
  <si>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</si>
  <si>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</si>
  <si>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</si>
  <si>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</si>
  <si>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</si>
  <si>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</si>
  <si>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</si>
  <si>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</si>
  <si>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</si>
  <si>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</si>
  <si>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</si>
  <si>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</si>
  <si>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</si>
  <si>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</si>
  <si>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</si>
  <si>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</si>
  <si>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</si>
  <si>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</si>
  <si>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</si>
  <si>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</si>
  <si>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</si>
  <si>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</si>
  <si>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</si>
  <si>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</si>
  <si>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</si>
  <si>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</si>
  <si>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</si>
  <si>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</si>
  <si>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</si>
  <si>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</si>
  <si>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</si>
  <si>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</si>
  <si>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</si>
  <si>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</si>
  <si>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</si>
  <si>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</si>
  <si>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</si>
  <si>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</si>
  <si>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</si>
  <si>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</si>
  <si>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</si>
  <si>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</si>
  <si>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</si>
  <si>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</si>
  <si>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</si>
  <si>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</si>
  <si>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</si>
  <si>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</si>
  <si>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</si>
  <si>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</si>
  <si>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</si>
  <si>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</si>
  <si>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</si>
  <si>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</si>
  <si>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</si>
  <si>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</si>
  <si>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</si>
  <si>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</si>
  <si>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</si>
  <si>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</si>
  <si>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</si>
  <si>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</si>
  <si>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</si>
  <si>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</si>
  <si>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</si>
  <si>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</si>
  <si>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</si>
  <si>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</si>
  <si>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</si>
  <si>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</si>
  <si>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</si>
  <si>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</si>
  <si>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</si>
  <si>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</si>
  <si>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</si>
  <si>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</si>
  <si>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</si>
  <si>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</si>
  <si>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</si>
  <si>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</si>
  <si>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</si>
  <si>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</si>
  <si>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</si>
  <si>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</si>
  <si>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</si>
  <si>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</si>
  <si>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</si>
  <si>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</si>
  <si>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</si>
  <si>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</si>
  <si>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</si>
  <si>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</si>
  <si>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</si>
  <si>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</si>
  <si>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</si>
  <si>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</si>
  <si>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</si>
  <si>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</si>
  <si>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</si>
  <si>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</si>
  <si>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</si>
  <si>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</si>
  <si>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</si>
  <si>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</si>
  <si>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</si>
  <si>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</si>
  <si>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</si>
  <si>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</si>
  <si>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</si>
  <si>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</si>
  <si>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</si>
  <si>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</si>
  <si>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</si>
  <si>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</si>
  <si>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</si>
  <si>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</si>
  <si>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</si>
  <si>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</si>
  <si>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</si>
  <si>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</si>
  <si>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</si>
  <si>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</si>
  <si>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</si>
  <si>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</si>
  <si>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</si>
  <si>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</si>
  <si>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</si>
  <si>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</si>
  <si>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</si>
  <si>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</si>
  <si>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</si>
  <si>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</si>
  <si>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</si>
  <si>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</si>
  <si>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</si>
  <si>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</si>
  <si>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</si>
  <si>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</si>
  <si>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</si>
  <si>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</si>
  <si>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</si>
  <si>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</si>
  <si>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</si>
  <si>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</si>
  <si>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</si>
  <si>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</si>
  <si>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</si>
  <si>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</si>
  <si>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</si>
  <si>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</si>
  <si>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</si>
  <si>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</si>
  <si>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</si>
  <si>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</si>
  <si>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</si>
  <si>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</si>
  <si>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</si>
  <si>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</si>
  <si>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</si>
  <si>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</si>
  <si>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</si>
  <si>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</si>
  <si>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</si>
  <si>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</si>
  <si>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</si>
  <si>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</si>
  <si>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</si>
  <si>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</si>
  <si>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</si>
  <si>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</si>
  <si>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</si>
  <si>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</si>
  <si>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</si>
  <si>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</si>
  <si>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</si>
  <si>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</si>
  <si>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</si>
  <si>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</si>
  <si>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</si>
  <si>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</si>
  <si>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</si>
  <si>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</si>
  <si>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</si>
  <si>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</si>
  <si>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</si>
  <si>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</si>
  <si>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</si>
  <si>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</si>
  <si>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</si>
  <si>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</si>
  <si>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</si>
  <si>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</si>
  <si>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</si>
  <si>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</si>
  <si>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</si>
  <si>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</si>
  <si>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</si>
  <si>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</si>
  <si>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</si>
  <si>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</si>
  <si>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</si>
  <si>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</si>
  <si>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</si>
  <si>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</si>
  <si>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</si>
  <si>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</si>
  <si>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</si>
  <si>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</si>
  <si>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</si>
  <si>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</si>
  <si>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</si>
  <si>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</si>
  <si>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</si>
  <si>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</si>
  <si>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</si>
  <si>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</si>
  <si>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</si>
  <si>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</si>
  <si>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</si>
  <si>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</si>
  <si>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</si>
  <si>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</si>
  <si>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</si>
  <si>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</si>
  <si>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</si>
  <si>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</si>
  <si>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</si>
  <si>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</si>
  <si>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</si>
  <si>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</si>
  <si>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</si>
  <si>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</si>
  <si>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</si>
  <si>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</si>
  <si>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</si>
  <si>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</si>
  <si>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</si>
  <si>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</si>
  <si>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</si>
  <si>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</si>
  <si>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</si>
  <si>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</si>
  <si>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</si>
  <si>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</si>
  <si>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</si>
  <si>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</si>
  <si>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КСО-393</t>
  </si>
  <si>
    <t xml:space="preserve"> по состоянию на 01.01.года 2020</t>
  </si>
  <si>
    <t>по состоянию на 01.01.года 2021</t>
  </si>
  <si>
    <t>Реконструкция ТП-533. Замена 4 высоковольтных ячеек в РУ-6кВ</t>
  </si>
  <si>
    <t>ТП-533</t>
  </si>
  <si>
    <t>высоковольтные ячейки 6 кВ</t>
  </si>
  <si>
    <t>КСО-3УМ</t>
  </si>
  <si>
    <t>РУ-6 кВ ТП-533</t>
  </si>
  <si>
    <t>2024</t>
  </si>
  <si>
    <t>1935</t>
  </si>
  <si>
    <t>2019</t>
  </si>
  <si>
    <t>Замена камер КСО-3УМ на камеры КСО-393 с ВНАП-10/630 повысит надежность электроснабжения и  безопасность обслуживания оборудования</t>
  </si>
  <si>
    <t xml:space="preserve"> В РУ-6 кВ ТП-533 производится замена ячеек КСО-3УМ  - 4шт. с разъединителями РВ-10/400 и выключателем нагрузки ВН-10/400, на ячейки КСО-393 - 4 шт. с выключателями нагрузки ВНА-10/630.</t>
  </si>
  <si>
    <t>ТП-533 РУ-6 кВ</t>
  </si>
  <si>
    <t>Ячейки 6 кВ КСО-393 - 4 шт. с выключателями нагрузки ВНА-10/630</t>
  </si>
  <si>
    <t xml:space="preserve"> (идентификатор инвестиционного проекта)</t>
  </si>
  <si>
    <t xml:space="preserve">       (наименование инвестиционного проекта)</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</si>
  <si>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появится возможность присоединять дополнительную перспективную нагрузку.</t>
  </si>
  <si>
    <t>Реализация проекта позволит повысить безопасность эксплуатации оборудования, сократить расходы на техническое обслуживание, обеспечить надежность и эффективность электроснабжения, соблюсти надлежащее качество электроснабжения, обеспечить безопасный уровень проведения оперативных переключений.</t>
  </si>
  <si>
    <t xml:space="preserve"> В связи с ростом существующих нагрузок и новыми присоединениями, физическим и моральным старением и износом оборудования, уменьшается надежность электроснабжения, безопасность проведения оперативных переключений и увеличивается время их выполнения из-за возникающих дефектов и поломок оборудования. Кроме того,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t>
  </si>
  <si>
    <t>ноябрь 2024г</t>
  </si>
  <si>
    <t>Сметная стоимость проекта в ценах _2020_ года с НДС, млн. руб.</t>
  </si>
  <si>
    <t>2021</t>
  </si>
  <si>
    <t>L_1.1.13.2024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</si>
</sst>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43"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29552360"/>
        <c:axId val="129553144"/>
      </c:lineChart>
      <c:catAx>
        <c:axId val="129552360"/>
        <c:scaling>
          <c:orientation val="minMax"/>
        </c:scaling>
        <c:delete val="0"/>
        <c:axPos val="b"/>
        <c:numFmt formatCode="General" sourceLinked="1"/>
        <c:majorTickMark val="out"/>
        <c:minorTickMark val="none"/>
        <c:tickLblPos val="nextTo"/>
        <c:crossAx val="129553144"/>
        <c:crosses val="autoZero"/>
        <c:auto val="1"/>
        <c:lblAlgn val="ctr"/>
        <c:lblOffset val="100"/>
        <c:noMultiLvlLbl val="0"/>
      </c:catAx>
      <c:valAx>
        <c:axId val="12955314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955236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504</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517</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7">
        <f>'6.2. Паспорт фин осв ввод'!C24</f>
        <v>0.79400000000000004</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8">
        <f>C48</f>
        <v>0.79400000000000004</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T28" sqref="T28"/>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L_1.1.13.2024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8" t="s">
        <v>448</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5" t="s">
        <v>187</v>
      </c>
      <c r="B20" s="375" t="s">
        <v>186</v>
      </c>
      <c r="C20" s="364" t="s">
        <v>185</v>
      </c>
      <c r="D20" s="364"/>
      <c r="E20" s="377" t="s">
        <v>184</v>
      </c>
      <c r="F20" s="377"/>
      <c r="G20" s="375" t="s">
        <v>506</v>
      </c>
      <c r="H20" s="383" t="s">
        <v>507</v>
      </c>
      <c r="I20" s="384"/>
      <c r="J20" s="384"/>
      <c r="K20" s="384"/>
      <c r="L20" s="383" t="s">
        <v>508</v>
      </c>
      <c r="M20" s="384"/>
      <c r="N20" s="384"/>
      <c r="O20" s="384"/>
      <c r="P20" s="383" t="s">
        <v>509</v>
      </c>
      <c r="Q20" s="384"/>
      <c r="R20" s="384"/>
      <c r="S20" s="384"/>
      <c r="T20" s="383" t="s">
        <v>510</v>
      </c>
      <c r="U20" s="384"/>
      <c r="V20" s="384"/>
      <c r="W20" s="384"/>
      <c r="X20" s="383" t="s">
        <v>513</v>
      </c>
      <c r="Y20" s="384"/>
      <c r="Z20" s="384"/>
      <c r="AA20" s="384"/>
      <c r="AB20" s="379" t="s">
        <v>183</v>
      </c>
      <c r="AC20" s="380"/>
      <c r="AD20" s="87"/>
      <c r="AE20" s="87"/>
      <c r="AF20" s="87"/>
    </row>
    <row r="21" spans="1:32" ht="99.75" customHeight="1" x14ac:dyDescent="0.3">
      <c r="A21" s="376"/>
      <c r="B21" s="376"/>
      <c r="C21" s="364"/>
      <c r="D21" s="364"/>
      <c r="E21" s="377"/>
      <c r="F21" s="377"/>
      <c r="G21" s="376"/>
      <c r="H21" s="364" t="s">
        <v>2</v>
      </c>
      <c r="I21" s="364"/>
      <c r="J21" s="364" t="s">
        <v>502</v>
      </c>
      <c r="K21" s="364"/>
      <c r="L21" s="364" t="s">
        <v>2</v>
      </c>
      <c r="M21" s="364"/>
      <c r="N21" s="364" t="s">
        <v>502</v>
      </c>
      <c r="O21" s="364"/>
      <c r="P21" s="364" t="s">
        <v>2</v>
      </c>
      <c r="Q21" s="364"/>
      <c r="R21" s="364" t="s">
        <v>502</v>
      </c>
      <c r="S21" s="364"/>
      <c r="T21" s="364" t="s">
        <v>2</v>
      </c>
      <c r="U21" s="364"/>
      <c r="V21" s="364" t="s">
        <v>502</v>
      </c>
      <c r="W21" s="364"/>
      <c r="X21" s="364" t="s">
        <v>2</v>
      </c>
      <c r="Y21" s="364"/>
      <c r="Z21" s="364" t="s">
        <v>181</v>
      </c>
      <c r="AA21" s="364"/>
      <c r="AB21" s="381"/>
      <c r="AC21" s="382"/>
    </row>
    <row r="22" spans="1:32" ht="89.25" customHeight="1" x14ac:dyDescent="0.3">
      <c r="A22" s="371"/>
      <c r="B22" s="371"/>
      <c r="C22" s="84" t="s">
        <v>2</v>
      </c>
      <c r="D22" s="84" t="s">
        <v>10</v>
      </c>
      <c r="E22" s="86" t="s">
        <v>515</v>
      </c>
      <c r="F22" s="86" t="s">
        <v>516</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6">
        <f t="shared" ref="Q23:AC23" si="0">P23+1</f>
        <v>17</v>
      </c>
      <c r="R23" s="236">
        <f t="shared" si="0"/>
        <v>18</v>
      </c>
      <c r="S23" s="236">
        <f t="shared" si="0"/>
        <v>19</v>
      </c>
      <c r="T23" s="236">
        <f t="shared" si="0"/>
        <v>20</v>
      </c>
      <c r="U23" s="236">
        <f t="shared" si="0"/>
        <v>21</v>
      </c>
      <c r="V23" s="236">
        <f t="shared" si="0"/>
        <v>22</v>
      </c>
      <c r="W23" s="236">
        <f t="shared" si="0"/>
        <v>23</v>
      </c>
      <c r="X23" s="236">
        <f t="shared" si="0"/>
        <v>24</v>
      </c>
      <c r="Y23" s="236">
        <f t="shared" si="0"/>
        <v>25</v>
      </c>
      <c r="Z23" s="236">
        <f t="shared" si="0"/>
        <v>26</v>
      </c>
      <c r="AA23" s="236">
        <f t="shared" si="0"/>
        <v>27</v>
      </c>
      <c r="AB23" s="236">
        <f t="shared" si="0"/>
        <v>28</v>
      </c>
      <c r="AC23" s="236">
        <f t="shared" si="0"/>
        <v>29</v>
      </c>
    </row>
    <row r="24" spans="1:32" ht="47.25" customHeight="1" x14ac:dyDescent="0.3">
      <c r="A24" s="81">
        <v>1</v>
      </c>
      <c r="B24" s="80" t="s">
        <v>180</v>
      </c>
      <c r="C24" s="212">
        <f>AB24</f>
        <v>0.79400000000000004</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0</v>
      </c>
      <c r="M24" s="219">
        <f t="shared" si="2"/>
        <v>0</v>
      </c>
      <c r="N24" s="219">
        <f t="shared" si="2"/>
        <v>0</v>
      </c>
      <c r="O24" s="219">
        <f t="shared" si="2"/>
        <v>0</v>
      </c>
      <c r="P24" s="83">
        <f t="shared" si="2"/>
        <v>0</v>
      </c>
      <c r="Q24" s="219">
        <f t="shared" si="2"/>
        <v>0</v>
      </c>
      <c r="R24" s="83">
        <f t="shared" si="2"/>
        <v>0</v>
      </c>
      <c r="S24" s="83">
        <f t="shared" si="2"/>
        <v>0</v>
      </c>
      <c r="T24" s="83">
        <f t="shared" si="2"/>
        <v>0.79400000000000004</v>
      </c>
      <c r="U24" s="219">
        <f t="shared" si="2"/>
        <v>3</v>
      </c>
      <c r="V24" s="83">
        <f t="shared" si="2"/>
        <v>0</v>
      </c>
      <c r="W24" s="219">
        <v>0</v>
      </c>
      <c r="X24" s="219">
        <f t="shared" si="2"/>
        <v>0</v>
      </c>
      <c r="Y24" s="219">
        <f t="shared" si="2"/>
        <v>0</v>
      </c>
      <c r="Z24" s="219">
        <f t="shared" si="2"/>
        <v>0</v>
      </c>
      <c r="AA24" s="219">
        <f t="shared" si="2"/>
        <v>0</v>
      </c>
      <c r="AB24" s="83">
        <f>H24+L24+P24+T24+X24</f>
        <v>0.79400000000000004</v>
      </c>
      <c r="AC24" s="83">
        <f>J24+N24+R24+V24+Z24</f>
        <v>0</v>
      </c>
    </row>
    <row r="25" spans="1:32" ht="24" customHeight="1" x14ac:dyDescent="0.3">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2">
        <f t="shared" si="3"/>
        <v>0.79400000000000004</v>
      </c>
      <c r="D27" s="83">
        <f t="shared" si="4"/>
        <v>0</v>
      </c>
      <c r="E27" s="75"/>
      <c r="F27" s="75"/>
      <c r="G27" s="47"/>
      <c r="H27" s="47"/>
      <c r="I27" s="47"/>
      <c r="J27" s="47"/>
      <c r="K27" s="47"/>
      <c r="L27" s="47"/>
      <c r="M27" s="47"/>
      <c r="N27" s="47"/>
      <c r="O27" s="75"/>
      <c r="P27" s="75"/>
      <c r="Q27" s="75"/>
      <c r="R27" s="75"/>
      <c r="S27" s="228"/>
      <c r="T27" s="75">
        <v>0.79400000000000004</v>
      </c>
      <c r="U27" s="75">
        <v>3</v>
      </c>
      <c r="V27" s="75"/>
      <c r="W27" s="75"/>
      <c r="X27" s="75"/>
      <c r="Y27" s="75"/>
      <c r="Z27" s="75"/>
      <c r="AA27" s="75"/>
      <c r="AB27" s="83">
        <f t="shared" si="5"/>
        <v>0.79400000000000004</v>
      </c>
      <c r="AC27" s="83">
        <f t="shared" si="6"/>
        <v>0</v>
      </c>
    </row>
    <row r="28" spans="1:32" x14ac:dyDescent="0.3">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2">
        <f t="shared" si="3"/>
        <v>0.66200000000000003</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0.66200000000000003</v>
      </c>
      <c r="U30" s="47">
        <v>0</v>
      </c>
      <c r="V30" s="47">
        <f t="shared" si="8"/>
        <v>0</v>
      </c>
      <c r="W30" s="47">
        <f t="shared" si="8"/>
        <v>0</v>
      </c>
      <c r="X30" s="47">
        <f t="shared" si="8"/>
        <v>0</v>
      </c>
      <c r="Y30" s="47">
        <f t="shared" si="8"/>
        <v>0</v>
      </c>
      <c r="Z30" s="47">
        <f t="shared" si="8"/>
        <v>0</v>
      </c>
      <c r="AA30" s="47">
        <f t="shared" si="8"/>
        <v>0</v>
      </c>
      <c r="AB30" s="83">
        <f t="shared" si="5"/>
        <v>0.66200000000000003</v>
      </c>
      <c r="AC30" s="83">
        <f t="shared" si="6"/>
        <v>0</v>
      </c>
    </row>
    <row r="31" spans="1:32" x14ac:dyDescent="0.3">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2">
        <f t="shared" si="3"/>
        <v>0.32500000000000001</v>
      </c>
      <c r="D32" s="83">
        <f t="shared" si="4"/>
        <v>0</v>
      </c>
      <c r="E32" s="47"/>
      <c r="F32" s="47"/>
      <c r="G32" s="47"/>
      <c r="H32" s="47"/>
      <c r="I32" s="47"/>
      <c r="J32" s="47"/>
      <c r="K32" s="47"/>
      <c r="L32" s="47"/>
      <c r="M32" s="47"/>
      <c r="N32" s="47"/>
      <c r="O32" s="75"/>
      <c r="P32" s="75"/>
      <c r="Q32" s="75"/>
      <c r="R32" s="75"/>
      <c r="S32" s="75"/>
      <c r="T32" s="75">
        <v>0.32500000000000001</v>
      </c>
      <c r="U32" s="75">
        <v>3</v>
      </c>
      <c r="V32" s="75"/>
      <c r="W32" s="75"/>
      <c r="X32" s="75"/>
      <c r="Y32" s="75"/>
      <c r="Z32" s="75"/>
      <c r="AA32" s="75"/>
      <c r="AB32" s="83">
        <f t="shared" si="5"/>
        <v>0.32500000000000001</v>
      </c>
      <c r="AC32" s="83">
        <f t="shared" si="6"/>
        <v>0</v>
      </c>
    </row>
    <row r="33" spans="1:29" x14ac:dyDescent="0.3">
      <c r="A33" s="81" t="s">
        <v>165</v>
      </c>
      <c r="B33" s="47" t="s">
        <v>164</v>
      </c>
      <c r="C33" s="212">
        <f t="shared" si="3"/>
        <v>0.33700000000000002</v>
      </c>
      <c r="D33" s="83">
        <f t="shared" si="4"/>
        <v>0</v>
      </c>
      <c r="E33" s="47"/>
      <c r="F33" s="47"/>
      <c r="G33" s="47"/>
      <c r="H33" s="47"/>
      <c r="I33" s="47"/>
      <c r="J33" s="47"/>
      <c r="K33" s="47"/>
      <c r="L33" s="47"/>
      <c r="M33" s="47"/>
      <c r="N33" s="47"/>
      <c r="O33" s="75"/>
      <c r="P33" s="75"/>
      <c r="Q33" s="75"/>
      <c r="R33" s="75"/>
      <c r="S33" s="75"/>
      <c r="T33" s="220">
        <v>0.33700000000000002</v>
      </c>
      <c r="U33" s="75">
        <v>3</v>
      </c>
      <c r="V33" s="75"/>
      <c r="W33" s="75"/>
      <c r="X33" s="75"/>
      <c r="Y33" s="75"/>
      <c r="Z33" s="75"/>
      <c r="AA33" s="75"/>
      <c r="AB33" s="83">
        <f t="shared" si="5"/>
        <v>0.33700000000000002</v>
      </c>
      <c r="AC33" s="83">
        <f t="shared" si="6"/>
        <v>0</v>
      </c>
    </row>
    <row r="34" spans="1:29" x14ac:dyDescent="0.3">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2">
        <f t="shared" si="3"/>
        <v>4</v>
      </c>
      <c r="D42" s="83">
        <f t="shared" si="4"/>
        <v>0</v>
      </c>
      <c r="E42" s="47"/>
      <c r="F42" s="47"/>
      <c r="G42" s="47"/>
      <c r="H42" s="75"/>
      <c r="I42" s="75"/>
      <c r="J42" s="47"/>
      <c r="K42" s="47"/>
      <c r="L42" s="75"/>
      <c r="M42" s="75"/>
      <c r="N42" s="47"/>
      <c r="O42" s="75"/>
      <c r="P42" s="75"/>
      <c r="Q42" s="75"/>
      <c r="R42" s="75"/>
      <c r="S42" s="75"/>
      <c r="T42" s="75">
        <v>4</v>
      </c>
      <c r="U42" s="75">
        <v>4</v>
      </c>
      <c r="V42" s="75"/>
      <c r="W42" s="75"/>
      <c r="X42" s="75"/>
      <c r="Y42" s="75"/>
      <c r="Z42" s="75"/>
      <c r="AA42" s="75"/>
      <c r="AB42" s="83">
        <f t="shared" si="5"/>
        <v>4</v>
      </c>
      <c r="AC42" s="83">
        <f t="shared" si="6"/>
        <v>0</v>
      </c>
    </row>
    <row r="43" spans="1:29" x14ac:dyDescent="0.3">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2">
        <f t="shared" si="3"/>
        <v>4</v>
      </c>
      <c r="D50" s="83">
        <f t="shared" si="4"/>
        <v>0</v>
      </c>
      <c r="E50" s="47"/>
      <c r="F50" s="47"/>
      <c r="G50" s="47"/>
      <c r="H50" s="75"/>
      <c r="I50" s="75"/>
      <c r="J50" s="47"/>
      <c r="K50" s="47"/>
      <c r="L50" s="75"/>
      <c r="M50" s="75"/>
      <c r="N50" s="47"/>
      <c r="O50" s="75"/>
      <c r="P50" s="75"/>
      <c r="Q50" s="75"/>
      <c r="R50" s="75"/>
      <c r="S50" s="75"/>
      <c r="T50" s="75">
        <v>4</v>
      </c>
      <c r="U50" s="75">
        <v>4</v>
      </c>
      <c r="V50" s="75"/>
      <c r="W50" s="75"/>
      <c r="X50" s="75"/>
      <c r="Y50" s="75"/>
      <c r="Z50" s="75"/>
      <c r="AA50" s="75"/>
      <c r="AB50" s="83">
        <f t="shared" si="5"/>
        <v>4</v>
      </c>
      <c r="AC50" s="83">
        <f t="shared" si="6"/>
        <v>0</v>
      </c>
    </row>
    <row r="51" spans="1:29" ht="35.25" customHeight="1" x14ac:dyDescent="0.3">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2">
        <f t="shared" si="3"/>
        <v>0.67700000000000005</v>
      </c>
      <c r="D52" s="83">
        <f t="shared" si="4"/>
        <v>0</v>
      </c>
      <c r="E52" s="47"/>
      <c r="F52" s="47"/>
      <c r="G52" s="47"/>
      <c r="H52" s="47"/>
      <c r="I52" s="47"/>
      <c r="J52" s="47"/>
      <c r="K52" s="47"/>
      <c r="L52" s="47"/>
      <c r="M52" s="47"/>
      <c r="N52" s="47"/>
      <c r="O52" s="75"/>
      <c r="P52" s="75"/>
      <c r="Q52" s="75"/>
      <c r="R52" s="75"/>
      <c r="S52" s="75"/>
      <c r="T52" s="75">
        <v>0.67700000000000005</v>
      </c>
      <c r="U52" s="75">
        <v>4</v>
      </c>
      <c r="V52" s="75"/>
      <c r="W52" s="75"/>
      <c r="X52" s="75"/>
      <c r="Y52" s="75"/>
      <c r="Z52" s="75"/>
      <c r="AA52" s="75"/>
      <c r="AB52" s="83">
        <f t="shared" si="5"/>
        <v>0.67700000000000005</v>
      </c>
      <c r="AC52" s="83">
        <f t="shared" si="6"/>
        <v>0</v>
      </c>
    </row>
    <row r="53" spans="1:29" x14ac:dyDescent="0.3">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2">
        <f t="shared" si="3"/>
        <v>4</v>
      </c>
      <c r="D57" s="83">
        <f t="shared" si="4"/>
        <v>0</v>
      </c>
      <c r="E57" s="47"/>
      <c r="F57" s="47"/>
      <c r="G57" s="47"/>
      <c r="H57" s="47"/>
      <c r="I57" s="47"/>
      <c r="J57" s="47"/>
      <c r="K57" s="47"/>
      <c r="L57" s="47"/>
      <c r="M57" s="47"/>
      <c r="N57" s="47"/>
      <c r="O57" s="75"/>
      <c r="P57" s="75"/>
      <c r="Q57" s="75"/>
      <c r="R57" s="75"/>
      <c r="S57" s="75"/>
      <c r="T57" s="75">
        <v>4</v>
      </c>
      <c r="U57" s="75">
        <v>4</v>
      </c>
      <c r="V57" s="75"/>
      <c r="W57" s="75"/>
      <c r="X57" s="75"/>
      <c r="Y57" s="75"/>
      <c r="Z57" s="75"/>
      <c r="AA57" s="75"/>
      <c r="AB57" s="83">
        <f t="shared" si="5"/>
        <v>4</v>
      </c>
      <c r="AC57" s="83">
        <f t="shared" si="6"/>
        <v>0</v>
      </c>
    </row>
    <row r="58" spans="1:29" ht="36.75" customHeight="1" x14ac:dyDescent="0.3">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v>0</v>
      </c>
      <c r="U58" s="47">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2">
        <f t="shared" si="3"/>
        <v>4</v>
      </c>
      <c r="D64" s="83">
        <f t="shared" si="4"/>
        <v>0</v>
      </c>
      <c r="E64" s="47"/>
      <c r="F64" s="47"/>
      <c r="G64" s="47"/>
      <c r="H64" s="47"/>
      <c r="I64" s="47"/>
      <c r="J64" s="47"/>
      <c r="K64" s="47"/>
      <c r="L64" s="47"/>
      <c r="M64" s="47"/>
      <c r="N64" s="47"/>
      <c r="O64" s="75"/>
      <c r="P64" s="75"/>
      <c r="Q64" s="75"/>
      <c r="R64" s="75"/>
      <c r="S64" s="75"/>
      <c r="T64" s="75">
        <v>4</v>
      </c>
      <c r="U64" s="75">
        <v>4</v>
      </c>
      <c r="V64" s="75"/>
      <c r="W64" s="75"/>
      <c r="X64" s="75"/>
      <c r="Y64" s="75"/>
      <c r="Z64" s="75"/>
      <c r="AA64" s="75"/>
      <c r="AB64" s="83">
        <f t="shared" si="5"/>
        <v>4</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7"/>
      <c r="C66" s="387"/>
      <c r="D66" s="387"/>
      <c r="E66" s="387"/>
      <c r="F66" s="387"/>
      <c r="G66" s="387"/>
      <c r="H66" s="387"/>
      <c r="I66" s="387"/>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8"/>
      <c r="C70" s="388"/>
      <c r="D70" s="388"/>
      <c r="E70" s="388"/>
      <c r="F70" s="388"/>
      <c r="G70" s="388"/>
      <c r="H70" s="388"/>
      <c r="I70" s="388"/>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8"/>
      <c r="C72" s="388"/>
      <c r="D72" s="388"/>
      <c r="E72" s="388"/>
      <c r="F72" s="388"/>
      <c r="G72" s="388"/>
      <c r="H72" s="388"/>
      <c r="I72" s="388"/>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7"/>
      <c r="C73" s="387"/>
      <c r="D73" s="387"/>
      <c r="E73" s="387"/>
      <c r="F73" s="387"/>
      <c r="G73" s="387"/>
      <c r="H73" s="387"/>
      <c r="I73" s="387"/>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8"/>
      <c r="C74" s="388"/>
      <c r="D74" s="388"/>
      <c r="E74" s="388"/>
      <c r="F74" s="388"/>
      <c r="G74" s="388"/>
      <c r="H74" s="388"/>
      <c r="I74" s="388"/>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5"/>
      <c r="C75" s="385"/>
      <c r="D75" s="385"/>
      <c r="E75" s="385"/>
      <c r="F75" s="385"/>
      <c r="G75" s="385"/>
      <c r="H75" s="385"/>
      <c r="I75" s="385"/>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6"/>
      <c r="C77" s="386"/>
      <c r="D77" s="386"/>
      <c r="E77" s="386"/>
      <c r="F77" s="386"/>
      <c r="G77" s="386"/>
      <c r="H77" s="386"/>
      <c r="I77" s="386"/>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6" zoomScale="85" zoomScaleSheetLayoutView="85" workbookViewId="0">
      <selection activeCell="E27" sqref="E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89" t="s">
        <v>461</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row>
    <row r="22" spans="1:48" s="22" customFormat="1" ht="58.5" customHeight="1" x14ac:dyDescent="0.25">
      <c r="A22" s="390" t="s">
        <v>51</v>
      </c>
      <c r="B22" s="393" t="s">
        <v>23</v>
      </c>
      <c r="C22" s="390" t="s">
        <v>50</v>
      </c>
      <c r="D22" s="390" t="s">
        <v>49</v>
      </c>
      <c r="E22" s="396" t="s">
        <v>472</v>
      </c>
      <c r="F22" s="397"/>
      <c r="G22" s="397"/>
      <c r="H22" s="397"/>
      <c r="I22" s="397"/>
      <c r="J22" s="397"/>
      <c r="K22" s="397"/>
      <c r="L22" s="398"/>
      <c r="M22" s="390" t="s">
        <v>48</v>
      </c>
      <c r="N22" s="390" t="s">
        <v>47</v>
      </c>
      <c r="O22" s="390" t="s">
        <v>46</v>
      </c>
      <c r="P22" s="399" t="s">
        <v>236</v>
      </c>
      <c r="Q22" s="399" t="s">
        <v>45</v>
      </c>
      <c r="R22" s="399" t="s">
        <v>44</v>
      </c>
      <c r="S22" s="399" t="s">
        <v>43</v>
      </c>
      <c r="T22" s="399"/>
      <c r="U22" s="400" t="s">
        <v>42</v>
      </c>
      <c r="V22" s="400" t="s">
        <v>41</v>
      </c>
      <c r="W22" s="399" t="s">
        <v>40</v>
      </c>
      <c r="X22" s="399" t="s">
        <v>39</v>
      </c>
      <c r="Y22" s="399" t="s">
        <v>38</v>
      </c>
      <c r="Z22" s="413" t="s">
        <v>37</v>
      </c>
      <c r="AA22" s="399" t="s">
        <v>36</v>
      </c>
      <c r="AB22" s="399" t="s">
        <v>35</v>
      </c>
      <c r="AC22" s="399" t="s">
        <v>34</v>
      </c>
      <c r="AD22" s="399" t="s">
        <v>33</v>
      </c>
      <c r="AE22" s="399" t="s">
        <v>32</v>
      </c>
      <c r="AF22" s="399" t="s">
        <v>31</v>
      </c>
      <c r="AG22" s="399"/>
      <c r="AH22" s="399"/>
      <c r="AI22" s="399"/>
      <c r="AJ22" s="399"/>
      <c r="AK22" s="399"/>
      <c r="AL22" s="399" t="s">
        <v>30</v>
      </c>
      <c r="AM22" s="399"/>
      <c r="AN22" s="399"/>
      <c r="AO22" s="399"/>
      <c r="AP22" s="399" t="s">
        <v>29</v>
      </c>
      <c r="AQ22" s="399"/>
      <c r="AR22" s="399" t="s">
        <v>28</v>
      </c>
      <c r="AS22" s="399" t="s">
        <v>27</v>
      </c>
      <c r="AT22" s="399" t="s">
        <v>26</v>
      </c>
      <c r="AU22" s="399" t="s">
        <v>25</v>
      </c>
      <c r="AV22" s="403" t="s">
        <v>24</v>
      </c>
    </row>
    <row r="23" spans="1:48" s="22" customFormat="1" ht="64.5" customHeight="1" x14ac:dyDescent="0.25">
      <c r="A23" s="391"/>
      <c r="B23" s="394"/>
      <c r="C23" s="391"/>
      <c r="D23" s="391"/>
      <c r="E23" s="405" t="s">
        <v>22</v>
      </c>
      <c r="F23" s="407" t="s">
        <v>128</v>
      </c>
      <c r="G23" s="407" t="s">
        <v>127</v>
      </c>
      <c r="H23" s="407" t="s">
        <v>126</v>
      </c>
      <c r="I23" s="411" t="s">
        <v>382</v>
      </c>
      <c r="J23" s="411" t="s">
        <v>383</v>
      </c>
      <c r="K23" s="411" t="s">
        <v>384</v>
      </c>
      <c r="L23" s="407" t="s">
        <v>76</v>
      </c>
      <c r="M23" s="391"/>
      <c r="N23" s="391"/>
      <c r="O23" s="391"/>
      <c r="P23" s="399"/>
      <c r="Q23" s="399"/>
      <c r="R23" s="399"/>
      <c r="S23" s="409" t="s">
        <v>2</v>
      </c>
      <c r="T23" s="409" t="s">
        <v>10</v>
      </c>
      <c r="U23" s="400"/>
      <c r="V23" s="400"/>
      <c r="W23" s="399"/>
      <c r="X23" s="399"/>
      <c r="Y23" s="399"/>
      <c r="Z23" s="399"/>
      <c r="AA23" s="399"/>
      <c r="AB23" s="399"/>
      <c r="AC23" s="399"/>
      <c r="AD23" s="399"/>
      <c r="AE23" s="399"/>
      <c r="AF23" s="399" t="s">
        <v>21</v>
      </c>
      <c r="AG23" s="399"/>
      <c r="AH23" s="399" t="s">
        <v>20</v>
      </c>
      <c r="AI23" s="399"/>
      <c r="AJ23" s="390" t="s">
        <v>19</v>
      </c>
      <c r="AK23" s="390" t="s">
        <v>18</v>
      </c>
      <c r="AL23" s="390" t="s">
        <v>17</v>
      </c>
      <c r="AM23" s="390" t="s">
        <v>16</v>
      </c>
      <c r="AN23" s="390" t="s">
        <v>15</v>
      </c>
      <c r="AO23" s="390" t="s">
        <v>14</v>
      </c>
      <c r="AP23" s="390" t="s">
        <v>13</v>
      </c>
      <c r="AQ23" s="401" t="s">
        <v>10</v>
      </c>
      <c r="AR23" s="399"/>
      <c r="AS23" s="399"/>
      <c r="AT23" s="399"/>
      <c r="AU23" s="399"/>
      <c r="AV23" s="404"/>
    </row>
    <row r="24" spans="1:48" s="22" customFormat="1" ht="96.75" customHeight="1" x14ac:dyDescent="0.25">
      <c r="A24" s="392"/>
      <c r="B24" s="395"/>
      <c r="C24" s="392"/>
      <c r="D24" s="392"/>
      <c r="E24" s="406"/>
      <c r="F24" s="408"/>
      <c r="G24" s="408"/>
      <c r="H24" s="408"/>
      <c r="I24" s="412"/>
      <c r="J24" s="412"/>
      <c r="K24" s="412"/>
      <c r="L24" s="408"/>
      <c r="M24" s="392"/>
      <c r="N24" s="392"/>
      <c r="O24" s="392"/>
      <c r="P24" s="399"/>
      <c r="Q24" s="399"/>
      <c r="R24" s="399"/>
      <c r="S24" s="410"/>
      <c r="T24" s="410"/>
      <c r="U24" s="400"/>
      <c r="V24" s="400"/>
      <c r="W24" s="399"/>
      <c r="X24" s="399"/>
      <c r="Y24" s="399"/>
      <c r="Z24" s="399"/>
      <c r="AA24" s="399"/>
      <c r="AB24" s="399"/>
      <c r="AC24" s="399"/>
      <c r="AD24" s="399"/>
      <c r="AE24" s="399"/>
      <c r="AF24" s="226" t="s">
        <v>12</v>
      </c>
      <c r="AG24" s="226" t="s">
        <v>11</v>
      </c>
      <c r="AH24" s="227" t="s">
        <v>2</v>
      </c>
      <c r="AI24" s="227" t="s">
        <v>10</v>
      </c>
      <c r="AJ24" s="392"/>
      <c r="AK24" s="392"/>
      <c r="AL24" s="392"/>
      <c r="AM24" s="392"/>
      <c r="AN24" s="392"/>
      <c r="AO24" s="392"/>
      <c r="AP24" s="392"/>
      <c r="AQ24" s="402"/>
      <c r="AR24" s="399"/>
      <c r="AS24" s="399"/>
      <c r="AT24" s="399"/>
      <c r="AU24" s="399"/>
      <c r="AV24" s="404"/>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534</v>
      </c>
      <c r="E26" s="20">
        <v>4</v>
      </c>
      <c r="F26" s="20"/>
      <c r="G26" s="20"/>
      <c r="H26" s="20"/>
      <c r="I26" s="20"/>
      <c r="J26" s="20"/>
      <c r="K26" s="213"/>
      <c r="L26" s="213" t="s">
        <v>485</v>
      </c>
      <c r="M26" s="214"/>
      <c r="N26" s="214"/>
      <c r="O26" s="214" t="s">
        <v>479</v>
      </c>
      <c r="P26" s="215"/>
      <c r="Q26" s="214"/>
      <c r="R26" s="215"/>
      <c r="S26" s="222" t="s">
        <v>503</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9"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4" t="str">
        <f>'1. паспорт местоположение'!A5:C5</f>
        <v>Год раскрытия информации: 2021 год</v>
      </c>
      <c r="B5" s="414"/>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L_1.1.13.2024</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ТП-533. Замена 4 высоковольтных ячеек в РУ-6кВ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4" t="s">
        <v>527</v>
      </c>
    </row>
    <row r="22" spans="1:2" ht="16.2" thickBot="1" x14ac:dyDescent="0.35">
      <c r="A22" s="150" t="s">
        <v>334</v>
      </c>
      <c r="B22" s="204" t="s">
        <v>486</v>
      </c>
    </row>
    <row r="23" spans="1:2" ht="16.2" thickBot="1" x14ac:dyDescent="0.35">
      <c r="A23" s="150" t="s">
        <v>315</v>
      </c>
      <c r="B23" s="205" t="s">
        <v>487</v>
      </c>
    </row>
    <row r="24" spans="1:2" ht="16.2" thickBot="1" x14ac:dyDescent="0.35">
      <c r="A24" s="150" t="s">
        <v>335</v>
      </c>
      <c r="B24" s="205" t="s">
        <v>481</v>
      </c>
    </row>
    <row r="25" spans="1:2" ht="16.2" thickBot="1" x14ac:dyDescent="0.35">
      <c r="A25" s="151" t="s">
        <v>336</v>
      </c>
      <c r="B25" s="204">
        <v>2024</v>
      </c>
    </row>
    <row r="26" spans="1:2" ht="16.2" thickBot="1" x14ac:dyDescent="0.35">
      <c r="A26" s="152" t="s">
        <v>337</v>
      </c>
      <c r="B26" s="229">
        <v>0</v>
      </c>
    </row>
    <row r="27" spans="1:2" ht="16.2" thickBot="1" x14ac:dyDescent="0.35">
      <c r="A27" s="158" t="s">
        <v>535</v>
      </c>
      <c r="B27" s="221">
        <f>'1. паспорт местоположение'!C48</f>
        <v>0.79400000000000004</v>
      </c>
    </row>
    <row r="28" spans="1:2" ht="16.2" thickBot="1" x14ac:dyDescent="0.35">
      <c r="A28" s="154" t="s">
        <v>338</v>
      </c>
      <c r="B28" s="154" t="s">
        <v>492</v>
      </c>
    </row>
    <row r="29" spans="1:2" ht="16.2" thickBot="1" x14ac:dyDescent="0.35">
      <c r="A29" s="159" t="s">
        <v>339</v>
      </c>
      <c r="B29" s="207">
        <f>ROUND('7. Паспорт отчет о закупке'!AE26/1000,3)</f>
        <v>0</v>
      </c>
    </row>
    <row r="30" spans="1:2" ht="28.2" thickBot="1" x14ac:dyDescent="0.35">
      <c r="A30" s="159" t="s">
        <v>340</v>
      </c>
      <c r="B30" s="207">
        <f>B29</f>
        <v>0</v>
      </c>
    </row>
    <row r="31" spans="1:2" ht="16.2" thickBot="1" x14ac:dyDescent="0.35">
      <c r="A31" s="154" t="s">
        <v>341</v>
      </c>
      <c r="B31" s="154"/>
    </row>
    <row r="32" spans="1:2" ht="28.2" thickBot="1" x14ac:dyDescent="0.35">
      <c r="A32" s="159" t="s">
        <v>342</v>
      </c>
      <c r="B32" s="154"/>
    </row>
    <row r="33" spans="1:2" ht="16.2" thickBot="1" x14ac:dyDescent="0.35">
      <c r="A33" s="154" t="s">
        <v>343</v>
      </c>
      <c r="B33" s="207"/>
    </row>
    <row r="34" spans="1:2" ht="16.2" thickBot="1" x14ac:dyDescent="0.35">
      <c r="A34" s="154" t="s">
        <v>344</v>
      </c>
      <c r="B34" s="154"/>
    </row>
    <row r="35" spans="1:2" ht="16.2" thickBot="1" x14ac:dyDescent="0.35">
      <c r="A35" s="154" t="s">
        <v>345</v>
      </c>
      <c r="B35" s="208"/>
    </row>
    <row r="36" spans="1:2" ht="16.2" thickBot="1" x14ac:dyDescent="0.35">
      <c r="A36" s="154" t="s">
        <v>346</v>
      </c>
      <c r="B36" s="208"/>
    </row>
    <row r="37" spans="1:2" ht="28.2" thickBot="1" x14ac:dyDescent="0.35">
      <c r="A37" s="159" t="s">
        <v>347</v>
      </c>
      <c r="B37" s="207">
        <f>B29</f>
        <v>0</v>
      </c>
    </row>
    <row r="38" spans="1:2" ht="16.2" thickBot="1" x14ac:dyDescent="0.35">
      <c r="A38" s="154" t="s">
        <v>343</v>
      </c>
      <c r="B38" s="221"/>
    </row>
    <row r="39" spans="1:2" ht="16.2" thickBot="1" x14ac:dyDescent="0.35">
      <c r="A39" s="154" t="s">
        <v>344</v>
      </c>
      <c r="B39" s="221"/>
    </row>
    <row r="40" spans="1:2" ht="16.2" thickBot="1" x14ac:dyDescent="0.35">
      <c r="A40" s="154" t="s">
        <v>345</v>
      </c>
      <c r="B40" s="207">
        <f>B30</f>
        <v>0</v>
      </c>
    </row>
    <row r="41" spans="1:2" ht="16.2" thickBot="1" x14ac:dyDescent="0.35">
      <c r="A41" s="154" t="s">
        <v>346</v>
      </c>
      <c r="B41" s="207">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0"/>
    </row>
    <row r="53" spans="1:2" ht="16.2" thickBot="1" x14ac:dyDescent="0.35">
      <c r="A53" s="151" t="s">
        <v>354</v>
      </c>
      <c r="B53" s="230"/>
    </row>
    <row r="54" spans="1:2" ht="16.2" thickBot="1" x14ac:dyDescent="0.35">
      <c r="A54" s="151" t="s">
        <v>355</v>
      </c>
      <c r="B54" s="230"/>
    </row>
    <row r="55" spans="1:2" ht="16.2" thickBot="1" x14ac:dyDescent="0.35">
      <c r="A55" s="152" t="s">
        <v>356</v>
      </c>
      <c r="B55" s="231"/>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3" t="s">
        <v>481</v>
      </c>
    </row>
    <row r="63" spans="1:2" ht="28.2" thickBot="1" x14ac:dyDescent="0.35">
      <c r="A63" s="151" t="s">
        <v>364</v>
      </c>
      <c r="B63" s="203" t="s">
        <v>481</v>
      </c>
    </row>
    <row r="64" spans="1:2" ht="16.2" thickBot="1" x14ac:dyDescent="0.35">
      <c r="A64" s="155" t="s">
        <v>341</v>
      </c>
      <c r="B64" s="203" t="s">
        <v>481</v>
      </c>
    </row>
    <row r="65" spans="1:2" ht="16.2" thickBot="1" x14ac:dyDescent="0.35">
      <c r="A65" s="155" t="s">
        <v>365</v>
      </c>
      <c r="B65" s="203" t="s">
        <v>481</v>
      </c>
    </row>
    <row r="66" spans="1:2" ht="16.2" thickBot="1" x14ac:dyDescent="0.35">
      <c r="A66" s="155" t="s">
        <v>366</v>
      </c>
      <c r="B66" s="203" t="s">
        <v>481</v>
      </c>
    </row>
    <row r="67" spans="1:2" ht="31.5" customHeight="1" thickBot="1" x14ac:dyDescent="0.35">
      <c r="A67" s="162" t="s">
        <v>367</v>
      </c>
      <c r="B67" s="232" t="s">
        <v>528</v>
      </c>
    </row>
    <row r="68" spans="1:2" ht="16.2" thickBot="1" x14ac:dyDescent="0.35">
      <c r="A68" s="151" t="s">
        <v>368</v>
      </c>
      <c r="B68" s="161"/>
    </row>
    <row r="69" spans="1:2" ht="16.2" thickBot="1" x14ac:dyDescent="0.35">
      <c r="A69" s="156" t="s">
        <v>369</v>
      </c>
      <c r="B69" s="202" t="s">
        <v>481</v>
      </c>
    </row>
    <row r="70" spans="1:2" ht="16.2" thickBot="1" x14ac:dyDescent="0.35">
      <c r="A70" s="156" t="s">
        <v>370</v>
      </c>
      <c r="B70" s="202" t="s">
        <v>481</v>
      </c>
    </row>
    <row r="71" spans="1:2" ht="16.2" thickBot="1" x14ac:dyDescent="0.35">
      <c r="A71" s="156" t="s">
        <v>371</v>
      </c>
      <c r="B71" s="202" t="s">
        <v>481</v>
      </c>
    </row>
    <row r="72" spans="1:2" ht="16.2" thickBot="1" x14ac:dyDescent="0.35">
      <c r="A72" s="163" t="s">
        <v>372</v>
      </c>
      <c r="B72" s="202"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L_1.1.13.2024</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3">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T26" sqref="T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L_1.1.13.2024</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ТП-533. Замена 4 высоковольтных ячеек в РУ-6кВ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518</v>
      </c>
      <c r="C25" s="58" t="s">
        <v>518</v>
      </c>
      <c r="D25" s="58" t="s">
        <v>519</v>
      </c>
      <c r="E25" s="58" t="s">
        <v>520</v>
      </c>
      <c r="F25" s="58" t="s">
        <v>514</v>
      </c>
      <c r="G25" s="58" t="s">
        <v>521</v>
      </c>
      <c r="H25" s="58" t="s">
        <v>521</v>
      </c>
      <c r="I25" s="58">
        <v>1935</v>
      </c>
      <c r="J25" s="57" t="s">
        <v>522</v>
      </c>
      <c r="K25" s="57" t="s">
        <v>523</v>
      </c>
      <c r="L25" s="57" t="s">
        <v>57</v>
      </c>
      <c r="M25" s="59">
        <v>6</v>
      </c>
      <c r="N25" s="59" t="s">
        <v>481</v>
      </c>
      <c r="O25" s="59" t="s">
        <v>481</v>
      </c>
      <c r="P25" s="57" t="s">
        <v>524</v>
      </c>
      <c r="Q25" s="196" t="s">
        <v>511</v>
      </c>
      <c r="R25" s="195" t="s">
        <v>512</v>
      </c>
      <c r="S25" s="196" t="s">
        <v>505</v>
      </c>
      <c r="T25" s="195" t="s">
        <v>525</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zoomScale="70" zoomScaleNormal="70" zoomScaleSheetLayoutView="70" workbookViewId="0">
      <selection activeCell="A16" sqref="A16:AA1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3">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9" t="str">
        <f>'1. паспорт местоположение'!A12:C12</f>
        <v>L_1.1.13.2024</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6" x14ac:dyDescent="0.3">
      <c r="A13" s="278" t="s">
        <v>529</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9" t="str">
        <f>'1. паспорт местоположение'!A15:C15</f>
        <v>Реконструкция ТП-533. Замена 4 высоковольтных ячеек в РУ-6кВ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6" x14ac:dyDescent="0.3">
      <c r="A16" s="278" t="s">
        <v>530</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1" t="s">
        <v>4</v>
      </c>
      <c r="B21" s="273" t="s">
        <v>451</v>
      </c>
      <c r="C21" s="274"/>
      <c r="D21" s="273" t="s">
        <v>453</v>
      </c>
      <c r="E21" s="274"/>
      <c r="F21" s="256" t="s">
        <v>90</v>
      </c>
      <c r="G21" s="258"/>
      <c r="H21" s="258"/>
      <c r="I21" s="257"/>
      <c r="J21" s="271" t="s">
        <v>454</v>
      </c>
      <c r="K21" s="273" t="s">
        <v>455</v>
      </c>
      <c r="L21" s="274"/>
      <c r="M21" s="273" t="s">
        <v>456</v>
      </c>
      <c r="N21" s="274"/>
      <c r="O21" s="273" t="s">
        <v>443</v>
      </c>
      <c r="P21" s="274"/>
      <c r="Q21" s="273" t="s">
        <v>123</v>
      </c>
      <c r="R21" s="274"/>
      <c r="S21" s="271" t="s">
        <v>122</v>
      </c>
      <c r="T21" s="271" t="s">
        <v>457</v>
      </c>
      <c r="U21" s="271" t="s">
        <v>452</v>
      </c>
      <c r="V21" s="273" t="s">
        <v>121</v>
      </c>
      <c r="W21" s="274"/>
      <c r="X21" s="256" t="s">
        <v>113</v>
      </c>
      <c r="Y21" s="258"/>
      <c r="Z21" s="277" t="s">
        <v>112</v>
      </c>
      <c r="AA21" s="277"/>
    </row>
    <row r="22" spans="1:27" ht="218.4" x14ac:dyDescent="0.3">
      <c r="A22" s="280"/>
      <c r="B22" s="275"/>
      <c r="C22" s="276"/>
      <c r="D22" s="275"/>
      <c r="E22" s="276"/>
      <c r="F22" s="256" t="s">
        <v>120</v>
      </c>
      <c r="G22" s="257"/>
      <c r="H22" s="256" t="s">
        <v>119</v>
      </c>
      <c r="I22" s="257"/>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 x14ac:dyDescent="0.3">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7" zoomScaleSheetLayoutView="100" workbookViewId="0">
      <selection activeCell="C27" sqref="C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L_1.1.13.2024</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ТП-533. Замена 4 высоковольтных ячеек в РУ-6кВ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7" t="s">
        <v>531</v>
      </c>
      <c r="D22" s="29"/>
      <c r="E22" s="29"/>
      <c r="F22" s="28"/>
      <c r="G22" s="28"/>
      <c r="H22" s="28"/>
      <c r="I22" s="28"/>
      <c r="J22" s="28"/>
      <c r="K22" s="28"/>
      <c r="L22" s="28"/>
      <c r="M22" s="28"/>
      <c r="N22" s="28"/>
      <c r="O22" s="28"/>
      <c r="P22" s="28"/>
      <c r="Q22" s="27"/>
      <c r="R22" s="27"/>
      <c r="S22" s="27"/>
      <c r="T22" s="27"/>
      <c r="U22" s="27"/>
    </row>
    <row r="23" spans="1:21" ht="66.75" customHeight="1" x14ac:dyDescent="0.3">
      <c r="A23" s="24" t="s">
        <v>62</v>
      </c>
      <c r="B23" s="26" t="s">
        <v>59</v>
      </c>
      <c r="C23" s="237" t="s">
        <v>532</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94.5" customHeight="1" x14ac:dyDescent="0.3">
      <c r="A27" s="24" t="s">
        <v>57</v>
      </c>
      <c r="B27" s="26" t="s">
        <v>450</v>
      </c>
      <c r="C27" s="238" t="s">
        <v>533</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2024</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2024</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3"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L_1.1.13.2024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ТП-533. Замена 4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89" t="s">
        <v>82</v>
      </c>
      <c r="F19" s="290"/>
      <c r="G19" s="290"/>
      <c r="H19" s="290"/>
      <c r="I19" s="291"/>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Q21" sqref="AQ21"/>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L_1.1.13.2024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420">
        <f>'6.2. Паспорт фин осв ввод'!C30</f>
        <v>0.66200000000000003</v>
      </c>
      <c r="AL25" s="420"/>
      <c r="AM25" s="115"/>
      <c r="AN25" s="302" t="s">
        <v>311</v>
      </c>
      <c r="AO25" s="302"/>
      <c r="AP25" s="302"/>
      <c r="AQ25" s="298"/>
      <c r="AR25" s="298"/>
      <c r="AS25" s="120"/>
    </row>
    <row r="26" spans="1:45" ht="17.25" customHeight="1" x14ac:dyDescent="0.3">
      <c r="A26" s="310" t="s">
        <v>310</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5"/>
      <c r="AN26" s="293" t="s">
        <v>309</v>
      </c>
      <c r="AO26" s="294"/>
      <c r="AP26" s="295"/>
      <c r="AQ26" s="296"/>
      <c r="AR26" s="297"/>
      <c r="AS26" s="120"/>
    </row>
    <row r="27" spans="1:45" ht="17.25" customHeight="1" x14ac:dyDescent="0.3">
      <c r="A27" s="310" t="s">
        <v>308</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5"/>
      <c r="AN27" s="293" t="s">
        <v>307</v>
      </c>
      <c r="AO27" s="294"/>
      <c r="AP27" s="295"/>
      <c r="AQ27" s="296"/>
      <c r="AR27" s="297"/>
      <c r="AS27" s="120"/>
    </row>
    <row r="28" spans="1:45" ht="27.75" customHeight="1" thickBot="1" x14ac:dyDescent="0.35">
      <c r="A28" s="313" t="s">
        <v>306</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15"/>
      <c r="AN28" s="317" t="s">
        <v>305</v>
      </c>
      <c r="AO28" s="318"/>
      <c r="AP28" s="319"/>
      <c r="AQ28" s="296"/>
      <c r="AR28" s="297"/>
      <c r="AS28" s="120"/>
    </row>
    <row r="29" spans="1:45" ht="17.25" customHeight="1" x14ac:dyDescent="0.3">
      <c r="A29" s="303" t="s">
        <v>304</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6"/>
      <c r="AL29" s="306"/>
      <c r="AM29" s="115"/>
      <c r="AN29" s="307"/>
      <c r="AO29" s="308"/>
      <c r="AP29" s="308"/>
      <c r="AQ29" s="296"/>
      <c r="AR29" s="309"/>
      <c r="AS29" s="120"/>
    </row>
    <row r="30" spans="1:45" ht="17.25" customHeight="1" x14ac:dyDescent="0.3">
      <c r="A30" s="310" t="s">
        <v>303</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5"/>
      <c r="AS30" s="120"/>
    </row>
    <row r="31" spans="1:45" ht="17.25" customHeight="1" x14ac:dyDescent="0.3">
      <c r="A31" s="310" t="s">
        <v>302</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5"/>
      <c r="AN31" s="115"/>
      <c r="AO31" s="141"/>
      <c r="AP31" s="141"/>
      <c r="AQ31" s="141"/>
      <c r="AR31" s="141"/>
      <c r="AS31" s="120"/>
    </row>
    <row r="32" spans="1:45" ht="17.25" customHeight="1" x14ac:dyDescent="0.3">
      <c r="A32" s="310" t="s">
        <v>277</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5"/>
      <c r="AN32" s="115"/>
      <c r="AO32" s="115"/>
      <c r="AP32" s="115"/>
      <c r="AQ32" s="115"/>
      <c r="AR32" s="115"/>
      <c r="AS32" s="120"/>
    </row>
    <row r="33" spans="1:45" ht="17.25" customHeight="1" x14ac:dyDescent="0.3">
      <c r="A33" s="310" t="s">
        <v>301</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15"/>
      <c r="AN33" s="115"/>
      <c r="AO33" s="115"/>
      <c r="AP33" s="115"/>
      <c r="AQ33" s="115"/>
      <c r="AR33" s="115"/>
      <c r="AS33" s="120"/>
    </row>
    <row r="34" spans="1:45" ht="17.25" customHeight="1" x14ac:dyDescent="0.3">
      <c r="A34" s="310" t="s">
        <v>300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5"/>
      <c r="AN34" s="115"/>
      <c r="AO34" s="115"/>
      <c r="AP34" s="115"/>
      <c r="AQ34" s="115"/>
      <c r="AR34" s="115"/>
      <c r="AS34" s="120"/>
    </row>
    <row r="35" spans="1:45" ht="17.25" customHeight="1" x14ac:dyDescent="0.3">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5"/>
      <c r="AN35" s="115"/>
      <c r="AO35" s="115"/>
      <c r="AP35" s="115"/>
      <c r="AQ35" s="115"/>
      <c r="AR35" s="115"/>
      <c r="AS35" s="120"/>
    </row>
    <row r="36" spans="1:45" ht="17.25" customHeight="1" thickBot="1" x14ac:dyDescent="0.35">
      <c r="A36" s="321" t="s">
        <v>268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3"/>
      <c r="AL36" s="323"/>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6"/>
      <c r="AL37" s="306"/>
      <c r="AM37" s="115"/>
      <c r="AN37" s="115"/>
      <c r="AO37" s="115"/>
      <c r="AP37" s="115"/>
      <c r="AQ37" s="115"/>
      <c r="AR37" s="115"/>
      <c r="AS37" s="120"/>
    </row>
    <row r="38" spans="1:45" ht="17.25" customHeight="1" x14ac:dyDescent="0.3">
      <c r="A38" s="310" t="s">
        <v>299</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5"/>
      <c r="AN38" s="115"/>
      <c r="AO38" s="115"/>
      <c r="AP38" s="115"/>
      <c r="AQ38" s="115"/>
      <c r="AR38" s="115"/>
      <c r="AS38" s="120"/>
    </row>
    <row r="39" spans="1:45" ht="17.25" customHeight="1" thickBot="1" x14ac:dyDescent="0.35">
      <c r="A39" s="321" t="s">
        <v>298</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6"/>
      <c r="AL40" s="306"/>
      <c r="AM40" s="115"/>
      <c r="AN40" s="115"/>
      <c r="AO40" s="115"/>
      <c r="AP40" s="115"/>
      <c r="AQ40" s="115"/>
      <c r="AR40" s="115"/>
      <c r="AS40" s="120"/>
    </row>
    <row r="41" spans="1:45" ht="17.25" customHeight="1" x14ac:dyDescent="0.3">
      <c r="A41" s="310" t="s">
        <v>296</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5"/>
      <c r="AN41" s="115"/>
      <c r="AO41" s="115"/>
      <c r="AP41" s="115"/>
      <c r="AQ41" s="115"/>
      <c r="AR41" s="115"/>
      <c r="AS41" s="120"/>
    </row>
    <row r="42" spans="1:45" ht="17.25" customHeight="1" x14ac:dyDescent="0.3">
      <c r="A42" s="310" t="s">
        <v>295</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5"/>
      <c r="AN42" s="115"/>
      <c r="AO42" s="115"/>
      <c r="AP42" s="115"/>
      <c r="AQ42" s="115"/>
      <c r="AR42" s="115"/>
      <c r="AS42" s="120"/>
    </row>
    <row r="43" spans="1:45" ht="17.25" customHeight="1" x14ac:dyDescent="0.3">
      <c r="A43" s="310" t="s">
        <v>294</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5"/>
      <c r="AN43" s="115"/>
      <c r="AO43" s="115"/>
      <c r="AP43" s="115"/>
      <c r="AQ43" s="115"/>
      <c r="AR43" s="115"/>
      <c r="AS43" s="120"/>
    </row>
    <row r="44" spans="1:45" ht="17.25" customHeight="1" x14ac:dyDescent="0.3">
      <c r="A44" s="310" t="s">
        <v>293</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5"/>
      <c r="AN44" s="115"/>
      <c r="AO44" s="115"/>
      <c r="AP44" s="115"/>
      <c r="AQ44" s="115"/>
      <c r="AR44" s="115"/>
      <c r="AS44" s="120"/>
    </row>
    <row r="45" spans="1:45" ht="17.25" customHeight="1" x14ac:dyDescent="0.3">
      <c r="A45" s="310" t="s">
        <v>292</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5"/>
      <c r="AN45" s="115"/>
      <c r="AO45" s="115"/>
      <c r="AP45" s="115"/>
      <c r="AQ45" s="115"/>
      <c r="AR45" s="115"/>
      <c r="AS45" s="120"/>
    </row>
    <row r="46" spans="1:45" ht="17.25" customHeight="1" thickBot="1" x14ac:dyDescent="0.35">
      <c r="A46" s="324" t="s">
        <v>291</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6"/>
      <c r="AL46" s="326"/>
      <c r="AM46" s="115"/>
      <c r="AN46" s="115"/>
      <c r="AO46" s="115"/>
      <c r="AP46" s="115"/>
      <c r="AQ46" s="115"/>
      <c r="AR46" s="115"/>
      <c r="AS46" s="120"/>
    </row>
    <row r="47" spans="1:45" ht="24" customHeight="1" x14ac:dyDescent="0.3">
      <c r="A47" s="327" t="s">
        <v>290</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c r="AK47" s="306" t="s">
        <v>3</v>
      </c>
      <c r="AL47" s="306"/>
      <c r="AM47" s="330" t="s">
        <v>493</v>
      </c>
      <c r="AN47" s="330"/>
      <c r="AO47" s="128" t="s">
        <v>494</v>
      </c>
      <c r="AP47" s="128" t="s">
        <v>495</v>
      </c>
      <c r="AQ47" s="120"/>
    </row>
    <row r="48" spans="1:45" ht="12" customHeight="1" x14ac:dyDescent="0.3">
      <c r="A48" s="310" t="s">
        <v>289</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2"/>
      <c r="AP48" s="132"/>
      <c r="AQ48" s="120"/>
    </row>
    <row r="49" spans="1:43" ht="12" customHeight="1" x14ac:dyDescent="0.3">
      <c r="A49" s="310" t="s">
        <v>288</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2"/>
      <c r="AP49" s="132"/>
      <c r="AQ49" s="120"/>
    </row>
    <row r="50" spans="1:43" ht="12" customHeight="1" thickBot="1" x14ac:dyDescent="0.35">
      <c r="A50" s="321" t="s">
        <v>287</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1" t="s">
        <v>286</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0" t="str">
        <f>AK47</f>
        <v>N</v>
      </c>
      <c r="AL52" s="330"/>
      <c r="AM52" s="330" t="s">
        <v>493</v>
      </c>
      <c r="AN52" s="330"/>
      <c r="AO52" s="197" t="s">
        <v>494</v>
      </c>
      <c r="AP52" s="197" t="s">
        <v>495</v>
      </c>
      <c r="AQ52" s="120"/>
    </row>
    <row r="53" spans="1:43" ht="11.25" customHeight="1" x14ac:dyDescent="0.3">
      <c r="A53" s="333" t="s">
        <v>285</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20"/>
      <c r="AL53" s="320"/>
      <c r="AM53" s="320"/>
      <c r="AN53" s="320"/>
      <c r="AO53" s="136"/>
      <c r="AP53" s="136"/>
      <c r="AQ53" s="120"/>
    </row>
    <row r="54" spans="1:43" ht="12" customHeight="1" x14ac:dyDescent="0.3">
      <c r="A54" s="310" t="s">
        <v>284</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2"/>
      <c r="AP54" s="132"/>
      <c r="AQ54" s="120"/>
    </row>
    <row r="55" spans="1:43" ht="12" customHeight="1" x14ac:dyDescent="0.3">
      <c r="A55" s="310" t="s">
        <v>283</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2"/>
      <c r="AP55" s="132"/>
      <c r="AQ55" s="120"/>
    </row>
    <row r="56" spans="1:43" ht="12" customHeight="1" thickBot="1" x14ac:dyDescent="0.35">
      <c r="A56" s="321" t="s">
        <v>282</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1" t="s">
        <v>281</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0" t="str">
        <f>AK47</f>
        <v>N</v>
      </c>
      <c r="AL58" s="330"/>
      <c r="AM58" s="330" t="s">
        <v>493</v>
      </c>
      <c r="AN58" s="330"/>
      <c r="AO58" s="197" t="s">
        <v>494</v>
      </c>
      <c r="AP58" s="197" t="s">
        <v>495</v>
      </c>
      <c r="AQ58" s="120"/>
    </row>
    <row r="59" spans="1:43" ht="12.75" customHeight="1" x14ac:dyDescent="0.3">
      <c r="A59" s="335" t="s">
        <v>280</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7"/>
      <c r="AL59" s="337"/>
      <c r="AM59" s="337"/>
      <c r="AN59" s="337"/>
      <c r="AO59" s="134"/>
      <c r="AP59" s="134"/>
      <c r="AQ59" s="126"/>
    </row>
    <row r="60" spans="1:43" ht="12" customHeight="1" x14ac:dyDescent="0.3">
      <c r="A60" s="310" t="s">
        <v>279</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2"/>
      <c r="AP60" s="132"/>
      <c r="AQ60" s="120"/>
    </row>
    <row r="61" spans="1:43" ht="12" customHeight="1" x14ac:dyDescent="0.3">
      <c r="A61" s="310" t="s">
        <v>278</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2"/>
      <c r="AP61" s="132"/>
      <c r="AQ61" s="120"/>
    </row>
    <row r="62" spans="1:43" ht="12" customHeight="1" x14ac:dyDescent="0.3">
      <c r="A62" s="310" t="s">
        <v>277</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2"/>
      <c r="AP62" s="132"/>
      <c r="AQ62" s="120"/>
    </row>
    <row r="63" spans="1:43" ht="9.75" customHeight="1" x14ac:dyDescent="0.3">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2"/>
      <c r="AP63" s="132"/>
      <c r="AQ63" s="120"/>
    </row>
    <row r="64" spans="1:43" ht="9.75" customHeight="1" x14ac:dyDescent="0.3">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2"/>
      <c r="AP64" s="132"/>
      <c r="AQ64" s="120"/>
    </row>
    <row r="65" spans="1:43" ht="12" customHeight="1" x14ac:dyDescent="0.3">
      <c r="A65" s="310" t="s">
        <v>276</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2"/>
      <c r="AP65" s="132"/>
      <c r="AQ65" s="120"/>
    </row>
    <row r="66" spans="1:43" ht="27.75" customHeight="1" x14ac:dyDescent="0.3">
      <c r="A66" s="338" t="s">
        <v>275</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40"/>
      <c r="AK66" s="341"/>
      <c r="AL66" s="341"/>
      <c r="AM66" s="341"/>
      <c r="AN66" s="341"/>
      <c r="AO66" s="133"/>
      <c r="AP66" s="133"/>
      <c r="AQ66" s="126"/>
    </row>
    <row r="67" spans="1:43" ht="11.25" customHeight="1" x14ac:dyDescent="0.3">
      <c r="A67" s="310" t="s">
        <v>270</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42">
        <f>AK25</f>
        <v>0.66200000000000003</v>
      </c>
      <c r="AL67" s="342"/>
      <c r="AM67" s="312"/>
      <c r="AN67" s="312"/>
      <c r="AO67" s="132"/>
      <c r="AP67" s="132"/>
      <c r="AQ67" s="120"/>
    </row>
    <row r="68" spans="1:43" ht="25.5" customHeight="1" x14ac:dyDescent="0.3">
      <c r="A68" s="338" t="s">
        <v>271</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40"/>
      <c r="AK68" s="343"/>
      <c r="AL68" s="341"/>
      <c r="AM68" s="341"/>
      <c r="AN68" s="341"/>
      <c r="AO68" s="133"/>
      <c r="AP68" s="133"/>
      <c r="AQ68" s="126"/>
    </row>
    <row r="69" spans="1:43" ht="12" customHeight="1" x14ac:dyDescent="0.3">
      <c r="A69" s="310" t="s">
        <v>269</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2"/>
      <c r="AP69" s="132"/>
      <c r="AQ69" s="120"/>
    </row>
    <row r="70" spans="1:43" ht="12.75" customHeight="1" x14ac:dyDescent="0.3">
      <c r="A70" s="344" t="s">
        <v>274</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3"/>
      <c r="AL70" s="341"/>
      <c r="AM70" s="341"/>
      <c r="AN70" s="341"/>
      <c r="AO70" s="133"/>
      <c r="AP70" s="133"/>
      <c r="AQ70" s="126"/>
    </row>
    <row r="71" spans="1:43" ht="12" customHeight="1" x14ac:dyDescent="0.3">
      <c r="A71" s="310" t="s">
        <v>268</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2"/>
      <c r="AP71" s="132"/>
      <c r="AQ71" s="120"/>
    </row>
    <row r="72" spans="1:43" ht="12.75" customHeight="1" thickBot="1" x14ac:dyDescent="0.35">
      <c r="A72" s="346" t="s">
        <v>273</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8"/>
      <c r="AK72" s="349"/>
      <c r="AL72" s="349"/>
      <c r="AM72" s="349"/>
      <c r="AN72" s="34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1" t="s">
        <v>272</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0" t="str">
        <f>AK47</f>
        <v>N</v>
      </c>
      <c r="AL74" s="330"/>
      <c r="AM74" s="330" t="s">
        <v>493</v>
      </c>
      <c r="AN74" s="330"/>
      <c r="AO74" s="197" t="s">
        <v>494</v>
      </c>
      <c r="AP74" s="197" t="s">
        <v>495</v>
      </c>
      <c r="AQ74" s="120"/>
    </row>
    <row r="75" spans="1:43" ht="25.5" customHeight="1" x14ac:dyDescent="0.3">
      <c r="A75" s="338" t="s">
        <v>271</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40"/>
      <c r="AK75" s="341"/>
      <c r="AL75" s="341"/>
      <c r="AM75" s="350"/>
      <c r="AN75" s="350"/>
      <c r="AO75" s="124"/>
      <c r="AP75" s="124"/>
      <c r="AQ75" s="126"/>
    </row>
    <row r="76" spans="1:43" ht="12" customHeight="1" x14ac:dyDescent="0.3">
      <c r="A76" s="310" t="s">
        <v>270</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42"/>
      <c r="AL76" s="342"/>
      <c r="AM76" s="351"/>
      <c r="AN76" s="351"/>
      <c r="AO76" s="127"/>
      <c r="AP76" s="127"/>
      <c r="AQ76" s="120"/>
    </row>
    <row r="77" spans="1:43" ht="12" customHeight="1" x14ac:dyDescent="0.3">
      <c r="A77" s="310" t="s">
        <v>269</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42"/>
      <c r="AL77" s="342"/>
      <c r="AM77" s="351"/>
      <c r="AN77" s="351"/>
      <c r="AO77" s="127"/>
      <c r="AP77" s="127"/>
      <c r="AQ77" s="120"/>
    </row>
    <row r="78" spans="1:43" ht="12" customHeight="1" x14ac:dyDescent="0.3">
      <c r="A78" s="310" t="s">
        <v>268</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42"/>
      <c r="AL78" s="342"/>
      <c r="AM78" s="351"/>
      <c r="AN78" s="351"/>
      <c r="AO78" s="127"/>
      <c r="AP78" s="127"/>
      <c r="AQ78" s="120"/>
    </row>
    <row r="79" spans="1:43" ht="12" customHeight="1" x14ac:dyDescent="0.3">
      <c r="A79" s="310" t="s">
        <v>267</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42"/>
      <c r="AL79" s="342"/>
      <c r="AM79" s="351"/>
      <c r="AN79" s="351"/>
      <c r="AO79" s="127"/>
      <c r="AP79" s="127"/>
      <c r="AQ79" s="120"/>
    </row>
    <row r="80" spans="1:43" ht="12" customHeight="1" x14ac:dyDescent="0.3">
      <c r="A80" s="310" t="s">
        <v>266</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51"/>
      <c r="AN80" s="351"/>
      <c r="AO80" s="127"/>
      <c r="AP80" s="127"/>
      <c r="AQ80" s="120"/>
    </row>
    <row r="81" spans="1:45" ht="12.75" customHeight="1" x14ac:dyDescent="0.3">
      <c r="A81" s="310" t="s">
        <v>265</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51"/>
      <c r="AN81" s="351"/>
      <c r="AO81" s="127"/>
      <c r="AP81" s="127"/>
      <c r="AQ81" s="120"/>
    </row>
    <row r="82" spans="1:45" ht="12.75" customHeight="1" x14ac:dyDescent="0.3">
      <c r="A82" s="310" t="s">
        <v>264</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51"/>
      <c r="AN82" s="351"/>
      <c r="AO82" s="127"/>
      <c r="AP82" s="127"/>
      <c r="AQ82" s="120"/>
    </row>
    <row r="83" spans="1:45" ht="12" customHeight="1" x14ac:dyDescent="0.3">
      <c r="A83" s="344" t="s">
        <v>263</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1"/>
      <c r="AL83" s="341"/>
      <c r="AM83" s="350"/>
      <c r="AN83" s="350"/>
      <c r="AO83" s="124"/>
      <c r="AP83" s="124"/>
      <c r="AQ83" s="126"/>
    </row>
    <row r="84" spans="1:45" ht="12" customHeight="1" x14ac:dyDescent="0.3">
      <c r="A84" s="344" t="s">
        <v>262</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1"/>
      <c r="AL84" s="341"/>
      <c r="AM84" s="350"/>
      <c r="AN84" s="350"/>
      <c r="AO84" s="124"/>
      <c r="AP84" s="124"/>
      <c r="AQ84" s="126"/>
    </row>
    <row r="85" spans="1:45" ht="12" customHeight="1" x14ac:dyDescent="0.3">
      <c r="A85" s="310" t="s">
        <v>261</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51"/>
      <c r="AN85" s="351"/>
      <c r="AO85" s="127"/>
      <c r="AP85" s="127"/>
      <c r="AQ85" s="114"/>
    </row>
    <row r="86" spans="1:45" ht="27.75" customHeight="1" x14ac:dyDescent="0.3">
      <c r="A86" s="338" t="s">
        <v>260</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1"/>
      <c r="AL86" s="341"/>
      <c r="AM86" s="350"/>
      <c r="AN86" s="350"/>
      <c r="AO86" s="124"/>
      <c r="AP86" s="124"/>
      <c r="AQ86" s="126"/>
    </row>
    <row r="87" spans="1:45" x14ac:dyDescent="0.3">
      <c r="A87" s="338" t="s">
        <v>259</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341"/>
      <c r="AL87" s="341"/>
      <c r="AM87" s="350"/>
      <c r="AN87" s="350"/>
      <c r="AO87" s="124"/>
      <c r="AP87" s="124"/>
      <c r="AQ87" s="126"/>
    </row>
    <row r="88" spans="1:45" ht="14.25" customHeight="1" x14ac:dyDescent="0.3">
      <c r="A88" s="356" t="s">
        <v>258</v>
      </c>
      <c r="B88" s="357"/>
      <c r="C88" s="357"/>
      <c r="D88" s="358"/>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59"/>
      <c r="AL88" s="360"/>
      <c r="AM88" s="361"/>
      <c r="AN88" s="362"/>
      <c r="AO88" s="124"/>
      <c r="AP88" s="124"/>
      <c r="AQ88" s="126"/>
    </row>
    <row r="89" spans="1:45" x14ac:dyDescent="0.3">
      <c r="A89" s="356" t="s">
        <v>257</v>
      </c>
      <c r="B89" s="357"/>
      <c r="C89" s="357"/>
      <c r="D89" s="358"/>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59"/>
      <c r="AL89" s="360"/>
      <c r="AM89" s="361"/>
      <c r="AN89" s="362"/>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2"/>
      <c r="AL90" s="353"/>
      <c r="AM90" s="354"/>
      <c r="AN90" s="355"/>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40" sqref="C40: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L_1.1.13.2024</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ТП-533. Замена 4 высоковольтных ячеек в РУ-6кВ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3" t="s">
        <v>447</v>
      </c>
      <c r="B19" s="363"/>
      <c r="C19" s="363"/>
      <c r="D19" s="363"/>
      <c r="E19" s="363"/>
      <c r="F19" s="363"/>
      <c r="G19" s="363"/>
      <c r="H19" s="363"/>
      <c r="I19" s="363"/>
      <c r="J19" s="363"/>
      <c r="K19" s="363"/>
      <c r="L19" s="363"/>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0">
        <v>42370</v>
      </c>
      <c r="F37" s="200">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1">
        <v>45383</v>
      </c>
      <c r="D40" s="201">
        <v>45444</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1">
        <v>45444</v>
      </c>
      <c r="D43" s="201">
        <v>45505</v>
      </c>
      <c r="E43" s="91"/>
      <c r="F43" s="91"/>
      <c r="G43" s="92" t="s">
        <v>481</v>
      </c>
      <c r="H43" s="92" t="s">
        <v>481</v>
      </c>
      <c r="I43" s="92" t="s">
        <v>481</v>
      </c>
      <c r="J43" s="92" t="s">
        <v>481</v>
      </c>
      <c r="K43" s="92"/>
      <c r="L43" s="92"/>
    </row>
    <row r="44" spans="1:12" ht="24.75" customHeight="1" x14ac:dyDescent="0.3">
      <c r="A44" s="94" t="s">
        <v>202</v>
      </c>
      <c r="B44" s="93" t="s">
        <v>199</v>
      </c>
      <c r="C44" s="201">
        <v>45505</v>
      </c>
      <c r="D44" s="201">
        <v>45566</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1">
        <v>45566</v>
      </c>
      <c r="D47" s="201">
        <v>45597</v>
      </c>
      <c r="E47" s="91"/>
      <c r="F47" s="91"/>
      <c r="G47" s="92" t="s">
        <v>481</v>
      </c>
      <c r="H47" s="92" t="s">
        <v>481</v>
      </c>
      <c r="I47" s="92" t="s">
        <v>481</v>
      </c>
      <c r="J47" s="92" t="s">
        <v>481</v>
      </c>
      <c r="K47" s="92"/>
      <c r="L47" s="92"/>
    </row>
    <row r="48" spans="1:12" ht="37.5" customHeight="1" x14ac:dyDescent="0.3">
      <c r="A48" s="94" t="s">
        <v>411</v>
      </c>
      <c r="B48" s="95" t="s">
        <v>195</v>
      </c>
      <c r="C48" s="201">
        <v>45597</v>
      </c>
      <c r="D48" s="201">
        <v>45597</v>
      </c>
      <c r="E48" s="91"/>
      <c r="F48" s="91"/>
      <c r="G48" s="92" t="s">
        <v>481</v>
      </c>
      <c r="H48" s="92" t="s">
        <v>481</v>
      </c>
      <c r="I48" s="92" t="s">
        <v>481</v>
      </c>
      <c r="J48" s="92" t="s">
        <v>481</v>
      </c>
      <c r="K48" s="92"/>
      <c r="L48" s="92"/>
    </row>
    <row r="49" spans="1:12" ht="35.25" customHeight="1" x14ac:dyDescent="0.3">
      <c r="A49" s="94">
        <v>4</v>
      </c>
      <c r="B49" s="93" t="s">
        <v>193</v>
      </c>
      <c r="C49" s="201">
        <v>45597</v>
      </c>
      <c r="D49" s="201">
        <v>45597</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1">
        <v>45597</v>
      </c>
      <c r="D53" s="201">
        <v>45597</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2021-06-10T13:38:43Z</dcterms:modified>
</cp:coreProperties>
</file>